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626"/>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8" l="1"/>
  <c r="B33" i="6" l="1"/>
  <c r="E53" i="4" l="1"/>
  <c r="D53" i="4"/>
  <c r="C53" i="4"/>
  <c r="B53" i="4"/>
  <c r="E31" i="4"/>
  <c r="D31" i="4"/>
  <c r="C31" i="4"/>
  <c r="B31" i="4"/>
  <c r="F21" i="8" l="1"/>
  <c r="D21" i="8"/>
  <c r="F20" i="8"/>
  <c r="D20" i="8"/>
  <c r="F18" i="8"/>
  <c r="D18" i="8"/>
  <c r="F17" i="8"/>
  <c r="D17" i="8"/>
  <c r="F15" i="8"/>
  <c r="D15" i="8"/>
  <c r="F14" i="8"/>
  <c r="D14" i="8"/>
  <c r="E16" i="7"/>
  <c r="D16" i="7"/>
</calcChain>
</file>

<file path=xl/sharedStrings.xml><?xml version="1.0" encoding="utf-8"?>
<sst xmlns="http://schemas.openxmlformats.org/spreadsheetml/2006/main" count="188" uniqueCount="116">
  <si>
    <t>ISIN</t>
  </si>
  <si>
    <t>PLRHNHP00409</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</si>
  <si>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</si>
  <si>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</si>
  <si>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</si>
  <si>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</si>
  <si>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</si>
  <si>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</si>
  <si>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</si>
  <si>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</si>
  <si>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</si>
  <si>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</si>
  <si>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</si>
  <si>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</si>
  <si>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</si>
  <si>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</si>
  <si>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</si>
  <si>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</si>
  <si>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</si>
  <si>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</si>
  <si>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</si>
  <si>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USD</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</si>
  <si>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</si>
  <si>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</si>
  <si>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</si>
  <si>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</si>
  <si>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</si>
  <si>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</si>
  <si>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</si>
  <si>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</si>
  <si>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</si>
  <si>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</si>
  <si>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</si>
  <si>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</si>
  <si>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</si>
  <si>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</si>
  <si>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</si>
  <si>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</si>
  <si>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</si>
  <si>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</si>
  <si>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</si>
  <si>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</si>
  <si>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</si>
  <si>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</si>
  <si>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</si>
  <si>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</si>
  <si>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</si>
  <si>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</si>
  <si>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</si>
  <si>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</si>
  <si>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</si>
  <si>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</si>
  <si>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</si>
  <si>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</si>
  <si>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</si>
  <si>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</si>
  <si>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</si>
  <si>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</si>
  <si>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</si>
  <si>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</si>
  <si>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</si>
  <si>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</si>
  <si>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</si>
  <si>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</si>
  <si>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Commercial Loans</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</si>
  <si>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</si>
  <si>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</si>
  <si>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</si>
  <si>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</si>
  <si>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</si>
  <si>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</si>
  <si>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</si>
  <si>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</si>
  <si>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</si>
  <si>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</si>
  <si>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</si>
  <si>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The Bank classifies its financial assets to the following categories:
- financial assets measured at fair value through profit or loss, 
- financial assets measured at amortized cost. 
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
As financial assets at fair value through profit or loss, the Bank classifies derivative financial instruments and financial assets, whose contractual terms and conditions result in cash flows which are not merely repayment of the principal and interest on the outstanding principal (loans that do not meet the SPPI criterion in the category of non-recourse assets). 
Financial assets measured at amortized cost are recognized at adjusted purchase price (amortized cost) using the effective interest rate.</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</si>
  <si>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</si>
  <si>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</si>
  <si>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</si>
  <si>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</si>
  <si>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</si>
  <si>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</si>
  <si>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</si>
  <si>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</si>
  <si>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</si>
  <si>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</si>
  <si>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</si>
  <si>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</si>
  <si>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</si>
  <si>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</si>
  <si>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</si>
  <si>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</si>
  <si>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</si>
  <si>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</si>
  <si>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</si>
  <si>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</si>
  <si>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Loans in EUR</t>
  </si>
  <si>
    <t>Loans in USD</t>
  </si>
  <si>
    <t>%</t>
  </si>
  <si>
    <t>Loans in default</t>
  </si>
  <si>
    <t>Loans that are more than 
90 days past due</t>
  </si>
  <si>
    <t>Retail</t>
  </si>
  <si>
    <t>Commercial</t>
  </si>
  <si>
    <t>Value of loans entered in collateral register</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</si>
  <si>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</si>
  <si>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</si>
  <si>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</si>
  <si>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</si>
  <si>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</si>
  <si>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</si>
  <si>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Data as of : 2022-09-30</t>
  </si>
  <si>
    <t>Data as of: 2022-09-30</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</si>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</sst>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mm\-dd;@"/>
    <numFmt numFmtId="165" formatCode="#,##0.00,"/>
    <numFmt numFmtId="166" formatCode="0.000000000"/>
    <numFmt numFmtId="167" formatCode="yyyy\-mm\-dd"/>
    <numFmt numFmtId="168" formatCode="#,##0.00,,"/>
  </numFmts>
  <fonts count="23">
    <font>
      <sz val="11"/>
      <color theme="1"/>
      <name val="Calibri"/>
      <family val="2"/>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color rgb="FF000000"/>
      <name val="Calibri"/>
      <family val="2"/>
      <charset val="1"/>
    </font>
    <font>
      <sz val="11"/>
      <name val="Calibri"/>
      <family val="2"/>
      <charset val="1"/>
    </font>
    <font>
      <b/>
      <sz val="11"/>
      <name val="Calibri"/>
      <family val="2"/>
      <charset val="238"/>
    </font>
    <font>
      <b/>
      <sz val="11"/>
      <color rgb="FF333333"/>
      <name val="Calibri"/>
      <family val="2"/>
      <charset val="238"/>
      <scheme val="minor"/>
    </font>
    <font>
      <sz val="11"/>
      <color rgb="FF333333"/>
      <name val="Calibri"/>
      <family val="2"/>
      <charset val="238"/>
      <scheme val="minor"/>
    </font>
    <font>
      <sz val="11"/>
      <color theme="1"/>
      <name val="mBank"/>
      <family val="3"/>
    </font>
    <font>
      <sz val="14"/>
      <color rgb="FFFFFFFF"/>
      <name val="Calibri"/>
      <family val="2"/>
      <charset val="238"/>
      <scheme val="minor"/>
    </font>
    <font>
      <sz val="12"/>
      <color rgb="FFFFFFFF"/>
      <name val="Calibri"/>
      <family val="2"/>
      <charset val="238"/>
      <scheme val="minor"/>
    </font>
    <font>
      <u/>
      <sz val="11"/>
      <color theme="1"/>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6">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109">
    <xf numFmtId="0" fontId="0" fillId="0" borderId="0" xfId="0"/>
    <xf numFmtId="0" fontId="5" fillId="0" borderId="0" xfId="0" applyFont="1"/>
    <xf numFmtId="164" fontId="5" fillId="0" borderId="0" xfId="0" applyNumberFormat="1" applyFont="1"/>
    <xf numFmtId="0" fontId="0" fillId="0" borderId="6" xfId="0" applyBorder="1" applyAlignment="1">
      <alignment horizontal="center"/>
    </xf>
    <xf numFmtId="49" fontId="6" fillId="0" borderId="0" xfId="0" applyNumberFormat="1" applyFont="1" applyFill="1" applyBorder="1" applyAlignment="1">
      <alignment horizontal="center" wrapText="1"/>
    </xf>
    <xf numFmtId="0" fontId="0" fillId="0" borderId="0" xfId="0" applyBorder="1" applyAlignment="1">
      <alignment horizontal="center"/>
    </xf>
    <xf numFmtId="0" fontId="8" fillId="0" borderId="0" xfId="0" applyFont="1"/>
    <xf numFmtId="0" fontId="0" fillId="0" borderId="6" xfId="0" applyBorder="1"/>
    <xf numFmtId="165" fontId="0" fillId="0" borderId="6" xfId="0" applyNumberFormat="1" applyBorder="1" applyAlignment="1">
      <alignment horizontal="right" wrapText="1"/>
    </xf>
    <xf numFmtId="165" fontId="0" fillId="0" borderId="6" xfId="0" applyNumberFormat="1" applyBorder="1" applyAlignment="1">
      <alignment horizontal="right"/>
    </xf>
    <xf numFmtId="0" fontId="0" fillId="0" borderId="6" xfId="0" quotePrefix="1" applyBorder="1"/>
    <xf numFmtId="165" fontId="0" fillId="0" borderId="6" xfId="0" quotePrefix="1" applyNumberFormat="1" applyBorder="1" applyAlignment="1">
      <alignment horizontal="right"/>
    </xf>
    <xf numFmtId="0" fontId="9" fillId="0" borderId="6" xfId="0" applyFont="1" applyBorder="1" applyAlignment="1">
      <alignment horizontal="right"/>
    </xf>
    <xf numFmtId="10" fontId="0" fillId="0" borderId="6" xfId="2" applyNumberFormat="1" applyFont="1" applyBorder="1"/>
    <xf numFmtId="9" fontId="0" fillId="0" borderId="6" xfId="2" applyFont="1" applyBorder="1"/>
    <xf numFmtId="0" fontId="10" fillId="0" borderId="0" xfId="0" applyFont="1"/>
    <xf numFmtId="0" fontId="0" fillId="0" borderId="6" xfId="0" applyFont="1" applyBorder="1" applyAlignment="1">
      <alignment horizontal="center" vertical="center"/>
    </xf>
    <xf numFmtId="0" fontId="0" fillId="0" borderId="6" xfId="0" applyFont="1" applyBorder="1"/>
    <xf numFmtId="4" fontId="0" fillId="0" borderId="6" xfId="0" applyNumberFormat="1" applyFont="1" applyBorder="1"/>
    <xf numFmtId="0" fontId="13" fillId="0" borderId="0" xfId="0" quotePrefix="1" applyFont="1" applyFill="1" applyBorder="1" applyAlignment="1" applyProtection="1">
      <alignment horizontal="center" vertical="center" wrapText="1"/>
    </xf>
    <xf numFmtId="0" fontId="10" fillId="3" borderId="6" xfId="0" applyFont="1" applyFill="1" applyBorder="1"/>
    <xf numFmtId="4" fontId="0" fillId="3" borderId="12" xfId="0" applyNumberFormat="1" applyFill="1" applyBorder="1"/>
    <xf numFmtId="4" fontId="14" fillId="0" borderId="12" xfId="0" applyNumberFormat="1" applyFont="1" applyBorder="1"/>
    <xf numFmtId="4" fontId="0" fillId="0" borderId="12" xfId="0" applyNumberFormat="1" applyFont="1" applyBorder="1"/>
    <xf numFmtId="166" fontId="0" fillId="0" borderId="0" xfId="0" applyNumberFormat="1"/>
    <xf numFmtId="167" fontId="10" fillId="0" borderId="0" xfId="0" applyNumberFormat="1" applyFont="1"/>
    <xf numFmtId="49" fontId="11" fillId="0" borderId="0" xfId="0" applyNumberFormat="1"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0" fontId="10" fillId="3" borderId="6" xfId="0" applyFont="1" applyFill="1" applyBorder="1" applyAlignment="1">
      <alignment horizontal="left" vertical="center" wrapText="1"/>
    </xf>
    <xf numFmtId="4" fontId="0" fillId="0" borderId="0" xfId="0" applyNumberFormat="1"/>
    <xf numFmtId="0" fontId="10" fillId="0" borderId="0" xfId="0" applyFont="1" applyAlignment="1">
      <alignment wrapText="1"/>
    </xf>
    <xf numFmtId="0" fontId="5" fillId="0" borderId="0" xfId="0" applyFont="1" applyAlignment="1">
      <alignment horizontal="left"/>
    </xf>
    <xf numFmtId="49" fontId="7" fillId="0" borderId="6" xfId="0" applyNumberFormat="1" applyFont="1" applyBorder="1" applyAlignment="1">
      <alignment horizontal="center" vertical="center"/>
    </xf>
    <xf numFmtId="49" fontId="7" fillId="0" borderId="6" xfId="0" applyNumberFormat="1" applyFont="1" applyBorder="1" applyAlignment="1">
      <alignment horizontal="center"/>
    </xf>
    <xf numFmtId="4" fontId="0" fillId="0" borderId="0"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10" fillId="0" borderId="0" xfId="0" applyFont="1" applyFill="1"/>
    <xf numFmtId="4" fontId="0" fillId="0" borderId="0" xfId="0" applyNumberFormat="1" applyFont="1" applyFill="1" applyBorder="1" applyAlignment="1">
      <alignment horizontal="center"/>
    </xf>
    <xf numFmtId="0" fontId="13" fillId="0" borderId="0" xfId="0" applyFont="1" applyFill="1"/>
    <xf numFmtId="165" fontId="0" fillId="0" borderId="0" xfId="0" applyNumberFormat="1" applyFill="1"/>
    <xf numFmtId="9" fontId="0" fillId="0" borderId="0" xfId="0" applyNumberFormat="1" applyFill="1"/>
    <xf numFmtId="49" fontId="7"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7" fillId="0" borderId="0" xfId="0" applyFont="1" applyFill="1" applyAlignment="1">
      <alignment vertical="center"/>
    </xf>
    <xf numFmtId="0" fontId="18" fillId="0" borderId="0" xfId="0" applyFont="1" applyFill="1" applyAlignment="1">
      <alignment vertical="center" wrapText="1"/>
    </xf>
    <xf numFmtId="165" fontId="0" fillId="0" borderId="0" xfId="0" applyNumberFormat="1"/>
    <xf numFmtId="165" fontId="0" fillId="0" borderId="0" xfId="0" applyNumberFormat="1" applyBorder="1" applyAlignment="1">
      <alignment horizontal="right"/>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4" fontId="16" fillId="3" borderId="6" xfId="0" applyNumberFormat="1" applyFont="1" applyFill="1" applyBorder="1" applyAlignment="1">
      <alignment horizontal="left" vertical="center" wrapText="1"/>
    </xf>
    <xf numFmtId="0" fontId="19" fillId="0" borderId="0" xfId="0" applyFont="1"/>
    <xf numFmtId="0" fontId="5" fillId="0" borderId="0" xfId="0" applyFont="1" applyAlignment="1"/>
    <xf numFmtId="0" fontId="10" fillId="0" borderId="0" xfId="0" applyFont="1" applyAlignment="1"/>
    <xf numFmtId="0" fontId="5"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4" fillId="7" borderId="6" xfId="0" applyFont="1" applyFill="1" applyBorder="1" applyAlignment="1">
      <alignment horizontal="center" vertical="center" wrapText="1"/>
    </xf>
    <xf numFmtId="4" fontId="15" fillId="0" borderId="6" xfId="0" applyNumberFormat="1" applyFont="1" applyFill="1" applyBorder="1" applyAlignment="1">
      <alignment horizontal="right" vertical="center"/>
    </xf>
    <xf numFmtId="4" fontId="16" fillId="3" borderId="6" xfId="0" applyNumberFormat="1" applyFont="1" applyFill="1" applyBorder="1" applyAlignment="1">
      <alignment horizontal="right" vertical="center" wrapText="1"/>
    </xf>
    <xf numFmtId="10" fontId="0" fillId="0" borderId="0" xfId="2" applyNumberFormat="1" applyFont="1"/>
    <xf numFmtId="4" fontId="15" fillId="0" borderId="6" xfId="0" applyNumberFormat="1" applyFont="1" applyBorder="1" applyAlignment="1">
      <alignment horizontal="right" vertical="center"/>
    </xf>
    <xf numFmtId="0" fontId="4" fillId="8" borderId="6" xfId="0" applyFont="1" applyFill="1" applyBorder="1" applyAlignment="1">
      <alignment horizontal="center" vertical="center" wrapText="1"/>
    </xf>
    <xf numFmtId="0" fontId="1" fillId="2" borderId="5" xfId="1" applyFont="1" applyFill="1" applyBorder="1" applyAlignment="1" applyProtection="1">
      <alignment horizontal="left" vertical="center" wrapText="1"/>
    </xf>
    <xf numFmtId="0" fontId="1" fillId="0" borderId="0" xfId="0" applyFont="1"/>
    <xf numFmtId="0" fontId="1" fillId="2" borderId="0" xfId="0" applyFont="1" applyFill="1" applyAlignment="1">
      <alignment vertical="center"/>
    </xf>
    <xf numFmtId="0" fontId="22" fillId="2" borderId="0" xfId="0" applyFont="1" applyFill="1" applyAlignment="1">
      <alignment horizontal="left" vertical="center"/>
    </xf>
    <xf numFmtId="0" fontId="1" fillId="2" borderId="0" xfId="0" applyFont="1" applyFill="1" applyAlignment="1">
      <alignment horizontal="left" vertical="center"/>
    </xf>
    <xf numFmtId="0" fontId="1" fillId="2" borderId="5" xfId="1" applyFont="1" applyFill="1" applyBorder="1" applyAlignment="1" applyProtection="1">
      <alignment horizontal="left" vertical="center" wrapText="1"/>
    </xf>
    <xf numFmtId="0" fontId="1" fillId="2" borderId="5" xfId="1" applyFont="1" applyFill="1" applyBorder="1" applyAlignment="1" applyProtection="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5" xfId="0" applyFont="1" applyBorder="1" applyAlignment="1">
      <alignment horizontal="left" vertical="center" wrapText="1"/>
    </xf>
    <xf numFmtId="0" fontId="5" fillId="0" borderId="0" xfId="0" applyFont="1" applyAlignment="1">
      <alignment horizontal="left"/>
    </xf>
    <xf numFmtId="0" fontId="0" fillId="0" borderId="0" xfId="0" applyFill="1" applyAlignment="1">
      <alignment horizontal="left" vertical="center" wrapText="1"/>
    </xf>
    <xf numFmtId="0" fontId="12" fillId="5" borderId="6" xfId="0" applyFont="1" applyFill="1" applyBorder="1" applyAlignment="1">
      <alignment horizontal="center" vertical="center"/>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8" fillId="0" borderId="0" xfId="0" applyFont="1" applyFill="1" applyAlignment="1">
      <alignment horizontal="left" vertical="center" wrapText="1"/>
    </xf>
    <xf numFmtId="0" fontId="4" fillId="4" borderId="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xf>
    <xf numFmtId="0" fontId="5" fillId="0" borderId="0" xfId="0" applyFont="1" applyAlignment="1">
      <alignment horizontal="left" wrapText="1"/>
    </xf>
  </cellXfs>
  <cellStyles count="3">
    <cellStyle name="Hiperłącze" xfId="1" builtinId="8"/>
    <cellStyle name="Normalny" xfId="0" builtinId="0"/>
    <cellStyle name="Procentowy" xfId="2" builtinId="5"/>
  </cellStyles>
  <dxfs count="0"/>
  <tableStyles count="0" defaultTableStyle="TableStyleMedium2" defaultPivotStyle="PivotStyleLight16"/>
  <colors>
    <mruColors>
      <color rgb="FF797979"/>
      <color rgb="FF5F5F5F"/>
      <color rgb="FF008F20"/>
      <color rgb="FF0065B1"/>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683267</xdr:colOff>
      <xdr:row>49</xdr:row>
      <xdr:rowOff>14820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683267</xdr:colOff>
      <xdr:row>49</xdr:row>
      <xdr:rowOff>14820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683267</xdr:colOff>
      <xdr:row>49</xdr:row>
      <xdr:rowOff>14820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683987</xdr:colOff>
      <xdr:row>49</xdr:row>
      <xdr:rowOff>15180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683987</xdr:colOff>
      <xdr:row>49</xdr:row>
      <xdr:rowOff>15180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683987</xdr:colOff>
      <xdr:row>49</xdr:row>
      <xdr:rowOff>15180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workbookViewId="0">
      <selection activeCell="B2" sqref="B2:I3"/>
    </sheetView>
  </sheetViews>
  <sheetFormatPr defaultRowHeight="16.8"/>
  <cols>
    <col min="1" max="1" width="8.88671875" style="64"/>
    <col min="2" max="2" width="12.44140625" style="64" customWidth="1"/>
    <col min="3" max="9" width="14.109375" style="64" customWidth="1"/>
    <col min="10" max="16384" width="8.88671875" style="64"/>
  </cols>
  <sheetData>
    <row r="1" spans="2:9" ht="17.399999999999999" thickBot="1"/>
    <row r="2" spans="2:9">
      <c r="B2" s="83" t="s">
        <v>51</v>
      </c>
      <c r="C2" s="83"/>
      <c r="D2" s="83"/>
      <c r="E2" s="83"/>
      <c r="F2" s="83"/>
      <c r="G2" s="83"/>
      <c r="H2" s="83"/>
      <c r="I2" s="84"/>
    </row>
    <row r="3" spans="2:9" ht="17.399999999999999" thickBot="1">
      <c r="B3" s="85"/>
      <c r="C3" s="85"/>
      <c r="D3" s="85"/>
      <c r="E3" s="85"/>
      <c r="F3" s="85"/>
      <c r="G3" s="85"/>
      <c r="H3" s="85"/>
      <c r="I3" s="86"/>
    </row>
    <row r="4" spans="2:9">
      <c r="B4" s="77"/>
      <c r="C4" s="78"/>
      <c r="D4" s="78"/>
      <c r="E4" s="78"/>
      <c r="F4" s="78"/>
      <c r="G4" s="78"/>
      <c r="H4" s="78"/>
      <c r="I4" s="78"/>
    </row>
    <row r="5" spans="2:9">
      <c r="B5" s="87" t="s">
        <v>38</v>
      </c>
      <c r="C5" s="87"/>
      <c r="D5" s="87"/>
      <c r="E5" s="87"/>
      <c r="F5" s="87"/>
      <c r="G5" s="87"/>
      <c r="H5" s="87"/>
      <c r="I5" s="88"/>
    </row>
    <row r="6" spans="2:9" ht="17.399999999999999" thickBot="1">
      <c r="B6" s="77"/>
      <c r="C6" s="79"/>
      <c r="D6" s="80"/>
      <c r="E6" s="80"/>
      <c r="F6" s="80"/>
      <c r="G6" s="80"/>
      <c r="H6" s="80"/>
      <c r="I6" s="80"/>
    </row>
    <row r="7" spans="2:9" ht="17.399999999999999" thickBot="1">
      <c r="B7" s="76" t="s">
        <v>39</v>
      </c>
      <c r="C7" s="81" t="s">
        <v>40</v>
      </c>
      <c r="D7" s="82"/>
      <c r="E7" s="82"/>
      <c r="F7" s="82"/>
      <c r="G7" s="82"/>
      <c r="H7" s="82"/>
      <c r="I7" s="82"/>
    </row>
    <row r="8" spans="2:9" ht="17.399999999999999" thickBot="1">
      <c r="B8" s="76" t="s">
        <v>41</v>
      </c>
      <c r="C8" s="81" t="s">
        <v>42</v>
      </c>
      <c r="D8" s="82"/>
      <c r="E8" s="82"/>
      <c r="F8" s="82"/>
      <c r="G8" s="82"/>
      <c r="H8" s="82"/>
      <c r="I8" s="82"/>
    </row>
    <row r="9" spans="2:9" ht="17.399999999999999" thickBot="1">
      <c r="B9" s="76" t="s">
        <v>43</v>
      </c>
      <c r="C9" s="81" t="s">
        <v>44</v>
      </c>
      <c r="D9" s="82"/>
      <c r="E9" s="82"/>
      <c r="F9" s="82"/>
      <c r="G9" s="82"/>
      <c r="H9" s="82"/>
      <c r="I9" s="82"/>
    </row>
    <row r="10" spans="2:9" ht="17.399999999999999" thickBot="1">
      <c r="B10" s="76" t="s">
        <v>45</v>
      </c>
      <c r="C10" s="81" t="s">
        <v>115</v>
      </c>
      <c r="D10" s="82"/>
      <c r="E10" s="82"/>
      <c r="F10" s="82"/>
      <c r="G10" s="82"/>
      <c r="H10" s="82"/>
      <c r="I10" s="82"/>
    </row>
    <row r="11" spans="2:9" ht="34.799999999999997" customHeight="1" thickBot="1">
      <c r="B11" s="76" t="s">
        <v>46</v>
      </c>
      <c r="C11" s="81" t="s">
        <v>114</v>
      </c>
      <c r="D11" s="82"/>
      <c r="E11" s="82"/>
      <c r="F11" s="82"/>
      <c r="G11" s="82"/>
      <c r="H11" s="82"/>
      <c r="I11" s="82"/>
    </row>
    <row r="12" spans="2:9" ht="17.399999999999999" thickBot="1">
      <c r="B12" s="76" t="s">
        <v>47</v>
      </c>
      <c r="C12" s="81" t="s">
        <v>48</v>
      </c>
      <c r="D12" s="82"/>
      <c r="E12" s="82"/>
      <c r="F12" s="82"/>
      <c r="G12" s="82"/>
      <c r="H12" s="82"/>
      <c r="I12" s="82"/>
    </row>
    <row r="13" spans="2:9" ht="17.399999999999999" thickBot="1">
      <c r="B13" s="76" t="s">
        <v>49</v>
      </c>
      <c r="C13" s="81" t="s">
        <v>50</v>
      </c>
      <c r="D13" s="82"/>
      <c r="E13" s="82"/>
      <c r="F13" s="82"/>
      <c r="G13" s="82"/>
      <c r="H13" s="82"/>
      <c r="I13" s="82"/>
    </row>
  </sheetData>
  <sheetProtection password="DD7E"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D1"/>
    </sheetView>
  </sheetViews>
  <sheetFormatPr defaultRowHeight="14.4"/>
  <cols>
    <col min="1" max="2" width="24.5546875" customWidth="1"/>
    <col min="3" max="6" width="11" customWidth="1"/>
  </cols>
  <sheetData>
    <row r="1" spans="1:6" ht="15" customHeight="1">
      <c r="A1" s="93" t="s">
        <v>52</v>
      </c>
      <c r="B1" s="93"/>
      <c r="C1" s="93"/>
      <c r="D1" s="93"/>
      <c r="E1" s="66"/>
      <c r="F1" s="66"/>
    </row>
    <row r="4" spans="1:6" ht="15" customHeight="1">
      <c r="A4" s="1" t="s">
        <v>112</v>
      </c>
      <c r="B4" s="15"/>
      <c r="C4" s="38"/>
      <c r="D4" s="38"/>
      <c r="E4" s="38"/>
      <c r="F4" s="38"/>
    </row>
    <row r="5" spans="1:6" ht="15" customHeight="1"/>
    <row r="6" spans="1:6" ht="30" customHeight="1">
      <c r="A6" s="95" t="s">
        <v>106</v>
      </c>
      <c r="B6" s="95"/>
    </row>
    <row r="7" spans="1:6" ht="15" customHeight="1">
      <c r="A7" s="54" t="s">
        <v>58</v>
      </c>
      <c r="B7" s="55" t="s">
        <v>105</v>
      </c>
    </row>
    <row r="8" spans="1:6" ht="15" customHeight="1">
      <c r="A8" s="33" t="s">
        <v>6</v>
      </c>
      <c r="B8" s="16">
        <v>4.8697999999999997</v>
      </c>
    </row>
    <row r="9" spans="1:6" ht="15" customHeight="1">
      <c r="A9" s="33" t="s">
        <v>21</v>
      </c>
      <c r="B9" s="16">
        <v>4.9532999999999996</v>
      </c>
    </row>
    <row r="11" spans="1:6">
      <c r="A11" s="1" t="s">
        <v>61</v>
      </c>
    </row>
    <row r="12" spans="1:6" ht="15" customHeight="1">
      <c r="A12" s="89" t="s">
        <v>59</v>
      </c>
      <c r="B12" s="90"/>
      <c r="C12" s="89" t="s">
        <v>60</v>
      </c>
      <c r="D12" s="90"/>
      <c r="E12" s="90"/>
      <c r="F12" s="90"/>
    </row>
    <row r="13" spans="1:6">
      <c r="A13" s="91">
        <v>9539186.9894099999</v>
      </c>
      <c r="B13" s="92"/>
      <c r="C13" s="91">
        <v>6699857.6200000001</v>
      </c>
      <c r="D13" s="94"/>
      <c r="E13" s="94"/>
      <c r="F13" s="92"/>
    </row>
    <row r="15" spans="1:6">
      <c r="E15" s="30"/>
      <c r="F15" s="30"/>
    </row>
    <row r="16" spans="1:6">
      <c r="B16" s="30"/>
      <c r="E16" s="30"/>
    </row>
    <row r="17" spans="2:2">
      <c r="B17" s="73"/>
    </row>
    <row r="20" spans="2:2">
      <c r="B20" s="73"/>
    </row>
  </sheetData>
  <sheetProtection password="DD7E" sheet="1" objects="1" scenarios="1"/>
  <protectedRanges>
    <protectedRange sqref="B17" name="Regulatory Sumary"/>
    <protectedRange sqref="B17" name="HTT General"/>
  </protectedRanges>
  <mergeCells count="6">
    <mergeCell ref="A12:B12"/>
    <mergeCell ref="A13:B13"/>
    <mergeCell ref="A1:D1"/>
    <mergeCell ref="C12:F12"/>
    <mergeCell ref="C13:F13"/>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C1"/>
    </sheetView>
  </sheetViews>
  <sheetFormatPr defaultRowHeight="14.4"/>
  <cols>
    <col min="1" max="1" width="19.88671875" customWidth="1"/>
    <col min="2" max="2" width="14.6640625" customWidth="1"/>
    <col min="3" max="3" width="19.6640625" customWidth="1"/>
    <col min="4" max="4" width="17" customWidth="1"/>
    <col min="5" max="5" width="21.109375" customWidth="1"/>
    <col min="6" max="6" width="21.109375" customWidth="1" collapsed="1"/>
    <col min="7" max="7" width="20.6640625" customWidth="1"/>
    <col min="8" max="8" width="20.6640625" customWidth="1" collapsed="1"/>
    <col min="9" max="9" width="26.6640625" customWidth="1"/>
    <col min="10" max="10" width="29.6640625" bestFit="1" customWidth="1"/>
    <col min="11" max="11" width="28.5546875" customWidth="1"/>
    <col min="12" max="12" width="29.6640625" customWidth="1"/>
  </cols>
  <sheetData>
    <row r="1" spans="1:3" ht="14.4" customHeight="1">
      <c r="A1" s="96" t="s">
        <v>53</v>
      </c>
      <c r="B1" s="96"/>
      <c r="C1" s="96"/>
    </row>
    <row r="2" spans="1:3" ht="14.4" customHeight="1">
      <c r="A2" s="32"/>
      <c r="B2" s="32"/>
      <c r="C2" s="32"/>
    </row>
    <row r="3" spans="1:3" ht="14.4" customHeight="1"/>
    <row r="4" spans="1:3" ht="14.4" customHeight="1">
      <c r="A4" s="1" t="s">
        <v>112</v>
      </c>
    </row>
    <row r="5" spans="1:3" ht="14.4" customHeight="1"/>
    <row r="6" spans="1:3" ht="15" customHeight="1">
      <c r="A6" s="56" t="s">
        <v>0</v>
      </c>
    </row>
    <row r="7" spans="1:3" ht="14.4" customHeight="1">
      <c r="A7" s="3" t="s">
        <v>11</v>
      </c>
    </row>
    <row r="8" spans="1:3" ht="14.4" customHeight="1">
      <c r="A8" s="3" t="s">
        <v>14</v>
      </c>
    </row>
    <row r="9" spans="1:3" ht="14.4" customHeight="1">
      <c r="A9" s="3" t="s">
        <v>16</v>
      </c>
    </row>
    <row r="10" spans="1:3" ht="14.4" customHeight="1">
      <c r="A10" s="3" t="s">
        <v>15</v>
      </c>
    </row>
    <row r="11" spans="1:3" ht="14.4" customHeight="1">
      <c r="A11" s="3" t="s">
        <v>18</v>
      </c>
    </row>
    <row r="12" spans="1:3" ht="14.4" customHeight="1">
      <c r="A12" s="3" t="s">
        <v>19</v>
      </c>
    </row>
    <row r="13" spans="1:3" ht="14.4" customHeight="1">
      <c r="A13" s="3" t="s">
        <v>20</v>
      </c>
    </row>
    <row r="14" spans="1:3" ht="14.4" customHeight="1">
      <c r="A14" s="3" t="s">
        <v>1</v>
      </c>
    </row>
    <row r="15" spans="1:3" ht="14.4" customHeight="1">
      <c r="A15" s="3" t="s">
        <v>4</v>
      </c>
    </row>
    <row r="16" spans="1:3" ht="14.4" customHeight="1">
      <c r="A16" s="3" t="s">
        <v>9</v>
      </c>
    </row>
    <row r="17" spans="1:8" ht="14.4" customHeight="1">
      <c r="A17" s="3" t="s">
        <v>13</v>
      </c>
    </row>
    <row r="18" spans="1:8" ht="14.4" customHeight="1">
      <c r="A18" s="3" t="s">
        <v>12</v>
      </c>
    </row>
    <row r="19" spans="1:8" ht="14.4" customHeight="1">
      <c r="A19" s="3" t="s">
        <v>5</v>
      </c>
    </row>
    <row r="20" spans="1:8" ht="14.4" customHeight="1">
      <c r="A20" s="3" t="s">
        <v>3</v>
      </c>
    </row>
    <row r="21" spans="1:8" ht="14.4" customHeight="1">
      <c r="A21" s="3" t="s">
        <v>7</v>
      </c>
    </row>
    <row r="22" spans="1:8" ht="14.4" customHeight="1">
      <c r="A22" s="3" t="s">
        <v>17</v>
      </c>
    </row>
    <row r="23" spans="1:8" ht="14.4" customHeight="1">
      <c r="A23" s="3" t="s">
        <v>8</v>
      </c>
    </row>
    <row r="24" spans="1:8" ht="14.4" customHeight="1">
      <c r="A24" s="3" t="s">
        <v>10</v>
      </c>
    </row>
    <row r="26" spans="1:8">
      <c r="H26" s="30"/>
    </row>
    <row r="27" spans="1:8">
      <c r="H27" s="30"/>
    </row>
  </sheetData>
  <sheetProtection password="DD7E" sheet="1" objects="1" scenarios="1"/>
  <sortState ref="A7:M25">
    <sortCondition ref="A7:A25"/>
  </sortState>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sqref="A1:E1"/>
    </sheetView>
  </sheetViews>
  <sheetFormatPr defaultRowHeight="14.4"/>
  <cols>
    <col min="1" max="2" width="24.5546875" customWidth="1"/>
    <col min="3" max="4" width="12" customWidth="1"/>
    <col min="5" max="5" width="15" customWidth="1"/>
    <col min="6" max="6" width="20.109375" customWidth="1"/>
    <col min="7" max="8" width="12" customWidth="1"/>
    <col min="9" max="9" width="15" customWidth="1"/>
    <col min="10" max="10" width="8.5546875" customWidth="1"/>
    <col min="11" max="11" width="19.5546875" customWidth="1"/>
    <col min="12" max="12" width="15" customWidth="1"/>
    <col min="13" max="13" width="11.44140625" customWidth="1"/>
    <col min="14" max="14" width="8.5546875" customWidth="1"/>
    <col min="15" max="15" width="17.44140625" customWidth="1"/>
    <col min="16" max="1025" width="8.5546875" customWidth="1"/>
  </cols>
  <sheetData>
    <row r="1" spans="1:6" ht="14.4" customHeight="1">
      <c r="A1" s="96" t="s">
        <v>54</v>
      </c>
      <c r="B1" s="96"/>
      <c r="C1" s="96"/>
      <c r="D1" s="96"/>
      <c r="E1" s="96"/>
    </row>
    <row r="2" spans="1:6" ht="15" customHeight="1">
      <c r="A2" s="15"/>
    </row>
    <row r="3" spans="1:6" ht="15" customHeight="1">
      <c r="A3" s="15"/>
    </row>
    <row r="4" spans="1:6" ht="15" customHeight="1">
      <c r="A4" s="1" t="s">
        <v>112</v>
      </c>
      <c r="B4" s="15"/>
    </row>
    <row r="5" spans="1:6" ht="15" customHeight="1"/>
    <row r="6" spans="1:6" s="68" customFormat="1" ht="30" customHeight="1">
      <c r="A6" s="95" t="s">
        <v>106</v>
      </c>
      <c r="B6" s="95"/>
    </row>
    <row r="7" spans="1:6" ht="15" customHeight="1">
      <c r="A7" s="57" t="s">
        <v>58</v>
      </c>
      <c r="B7" s="55" t="s">
        <v>105</v>
      </c>
    </row>
    <row r="8" spans="1:6" ht="15" customHeight="1">
      <c r="A8" s="33" t="s">
        <v>6</v>
      </c>
      <c r="B8" s="16">
        <v>4.8697999999999997</v>
      </c>
    </row>
    <row r="9" spans="1:6" ht="15" customHeight="1">
      <c r="A9" s="33" t="s">
        <v>21</v>
      </c>
      <c r="B9" s="16">
        <v>4.9532999999999996</v>
      </c>
    </row>
    <row r="10" spans="1:6" ht="15" customHeight="1">
      <c r="A10" s="15"/>
    </row>
    <row r="11" spans="1:6" ht="15" customHeight="1">
      <c r="A11" s="15" t="s">
        <v>65</v>
      </c>
    </row>
    <row r="12" spans="1:6" ht="15" customHeight="1">
      <c r="A12" s="1" t="s">
        <v>61</v>
      </c>
    </row>
    <row r="13" spans="1:6" ht="15" customHeight="1">
      <c r="A13" s="98" t="s">
        <v>66</v>
      </c>
      <c r="B13" s="98" t="s">
        <v>63</v>
      </c>
      <c r="C13" s="98"/>
      <c r="D13" s="98"/>
      <c r="E13" s="98"/>
    </row>
    <row r="14" spans="1:6" ht="15" customHeight="1">
      <c r="A14" s="98"/>
      <c r="B14" s="58" t="s">
        <v>2</v>
      </c>
      <c r="C14" s="58" t="s">
        <v>6</v>
      </c>
      <c r="D14" s="58" t="s">
        <v>21</v>
      </c>
      <c r="E14" s="58" t="s">
        <v>62</v>
      </c>
    </row>
    <row r="15" spans="1:6" ht="15" customHeight="1">
      <c r="A15" s="17" t="s">
        <v>22</v>
      </c>
      <c r="B15" s="18">
        <v>1140188.5837699999</v>
      </c>
      <c r="C15" s="18">
        <v>0</v>
      </c>
      <c r="D15" s="18">
        <v>0</v>
      </c>
      <c r="E15" s="18">
        <v>1140188.5837699999</v>
      </c>
      <c r="F15" s="19"/>
    </row>
    <row r="16" spans="1:6" ht="15" customHeight="1">
      <c r="A16" s="17" t="s">
        <v>23</v>
      </c>
      <c r="B16" s="18">
        <v>188338.14697</v>
      </c>
      <c r="C16" s="18">
        <v>0</v>
      </c>
      <c r="D16" s="18">
        <v>0</v>
      </c>
      <c r="E16" s="18">
        <v>188338.14697</v>
      </c>
      <c r="F16" s="19"/>
    </row>
    <row r="17" spans="1:6" ht="15" customHeight="1">
      <c r="A17" s="17" t="s">
        <v>24</v>
      </c>
      <c r="B17" s="18">
        <v>141386.48032</v>
      </c>
      <c r="C17" s="18">
        <v>0</v>
      </c>
      <c r="D17" s="18">
        <v>0</v>
      </c>
      <c r="E17" s="18">
        <v>141386.48032</v>
      </c>
      <c r="F17" s="19"/>
    </row>
    <row r="18" spans="1:6" ht="15" customHeight="1">
      <c r="A18" s="17" t="s">
        <v>25</v>
      </c>
      <c r="B18" s="18">
        <v>73456.296870000006</v>
      </c>
      <c r="C18" s="18">
        <v>0</v>
      </c>
      <c r="D18" s="18">
        <v>0</v>
      </c>
      <c r="E18" s="18">
        <v>73456.296870000006</v>
      </c>
      <c r="F18" s="19"/>
    </row>
    <row r="19" spans="1:6" ht="15" customHeight="1">
      <c r="A19" s="17" t="s">
        <v>26</v>
      </c>
      <c r="B19" s="18">
        <v>304112.56540000002</v>
      </c>
      <c r="C19" s="18">
        <v>0</v>
      </c>
      <c r="D19" s="18">
        <v>0</v>
      </c>
      <c r="E19" s="18">
        <v>304112.56540000002</v>
      </c>
      <c r="F19" s="19"/>
    </row>
    <row r="20" spans="1:6" ht="15" customHeight="1">
      <c r="A20" s="17" t="s">
        <v>27</v>
      </c>
      <c r="B20" s="18">
        <v>923610.36572</v>
      </c>
      <c r="C20" s="18">
        <v>0</v>
      </c>
      <c r="D20" s="18">
        <v>0</v>
      </c>
      <c r="E20" s="18">
        <v>923610.36572</v>
      </c>
      <c r="F20" s="19"/>
    </row>
    <row r="21" spans="1:6" ht="15" customHeight="1">
      <c r="A21" s="17" t="s">
        <v>28</v>
      </c>
      <c r="B21" s="18">
        <v>2731524.682</v>
      </c>
      <c r="C21" s="18">
        <v>0</v>
      </c>
      <c r="D21" s="18">
        <v>0</v>
      </c>
      <c r="E21" s="18">
        <v>2731524.682</v>
      </c>
      <c r="F21" s="19"/>
    </row>
    <row r="22" spans="1:6" ht="15" customHeight="1">
      <c r="A22" s="17" t="s">
        <v>29</v>
      </c>
      <c r="B22" s="18">
        <v>52426.384039999997</v>
      </c>
      <c r="C22" s="18">
        <v>0</v>
      </c>
      <c r="D22" s="18">
        <v>0</v>
      </c>
      <c r="E22" s="18">
        <v>52426.384039999997</v>
      </c>
      <c r="F22" s="19"/>
    </row>
    <row r="23" spans="1:6" ht="15" customHeight="1">
      <c r="A23" s="17" t="s">
        <v>30</v>
      </c>
      <c r="B23" s="18">
        <v>38820.874109999997</v>
      </c>
      <c r="C23" s="18">
        <v>0</v>
      </c>
      <c r="D23" s="18">
        <v>0</v>
      </c>
      <c r="E23" s="18">
        <v>38820.874109999997</v>
      </c>
      <c r="F23" s="19"/>
    </row>
    <row r="24" spans="1:6" ht="15" customHeight="1">
      <c r="A24" s="17" t="s">
        <v>31</v>
      </c>
      <c r="B24" s="18">
        <v>233120.51882</v>
      </c>
      <c r="C24" s="18">
        <v>0</v>
      </c>
      <c r="D24" s="18">
        <v>0</v>
      </c>
      <c r="E24" s="18">
        <v>233120.51882</v>
      </c>
      <c r="F24" s="19"/>
    </row>
    <row r="25" spans="1:6" ht="15" customHeight="1">
      <c r="A25" s="17" t="s">
        <v>32</v>
      </c>
      <c r="B25" s="18">
        <v>750072.89896000002</v>
      </c>
      <c r="C25" s="18">
        <v>0</v>
      </c>
      <c r="D25" s="18">
        <v>0</v>
      </c>
      <c r="E25" s="18">
        <v>750072.89896000002</v>
      </c>
      <c r="F25" s="19"/>
    </row>
    <row r="26" spans="1:6" ht="15" customHeight="1">
      <c r="A26" s="17" t="s">
        <v>33</v>
      </c>
      <c r="B26" s="18">
        <v>290785.97743999999</v>
      </c>
      <c r="C26" s="18">
        <v>0</v>
      </c>
      <c r="D26" s="18">
        <v>0</v>
      </c>
      <c r="E26" s="18">
        <v>290785.97743999999</v>
      </c>
      <c r="F26" s="19"/>
    </row>
    <row r="27" spans="1:6" ht="15" customHeight="1">
      <c r="A27" s="17" t="s">
        <v>34</v>
      </c>
      <c r="B27" s="18">
        <v>31798.408360000001</v>
      </c>
      <c r="C27" s="18">
        <v>0</v>
      </c>
      <c r="D27" s="18">
        <v>0</v>
      </c>
      <c r="E27" s="18">
        <v>31798.408360000001</v>
      </c>
      <c r="F27" s="19"/>
    </row>
    <row r="28" spans="1:6" ht="15" customHeight="1">
      <c r="A28" s="17" t="s">
        <v>35</v>
      </c>
      <c r="B28" s="18">
        <v>97295.375090000001</v>
      </c>
      <c r="C28" s="18">
        <v>0</v>
      </c>
      <c r="D28" s="18">
        <v>0</v>
      </c>
      <c r="E28" s="18">
        <v>97295.375090000001</v>
      </c>
      <c r="F28" s="19"/>
    </row>
    <row r="29" spans="1:6" ht="15" customHeight="1">
      <c r="A29" s="17" t="s">
        <v>36</v>
      </c>
      <c r="B29" s="18">
        <v>680266.17461999995</v>
      </c>
      <c r="C29" s="18">
        <v>0</v>
      </c>
      <c r="D29" s="18">
        <v>0</v>
      </c>
      <c r="E29" s="18">
        <v>680266.17461999995</v>
      </c>
      <c r="F29" s="19"/>
    </row>
    <row r="30" spans="1:6" ht="15" customHeight="1">
      <c r="A30" s="17" t="s">
        <v>37</v>
      </c>
      <c r="B30" s="18">
        <v>296121.15019000001</v>
      </c>
      <c r="C30" s="18">
        <v>0</v>
      </c>
      <c r="D30" s="18">
        <v>0</v>
      </c>
      <c r="E30" s="18">
        <v>296121.15019000001</v>
      </c>
      <c r="F30" s="19"/>
    </row>
    <row r="31" spans="1:6" ht="15" customHeight="1">
      <c r="A31" s="63" t="s">
        <v>62</v>
      </c>
      <c r="B31" s="21">
        <f t="shared" ref="B31:E31" si="0">SUM(B15:B30)</f>
        <v>7973324.8826799998</v>
      </c>
      <c r="C31" s="21">
        <f t="shared" si="0"/>
        <v>0</v>
      </c>
      <c r="D31" s="21">
        <f t="shared" si="0"/>
        <v>0</v>
      </c>
      <c r="E31" s="21">
        <f t="shared" si="0"/>
        <v>7973324.8826799998</v>
      </c>
    </row>
    <row r="32" spans="1:6" ht="15" customHeight="1"/>
    <row r="33" spans="1:7" ht="15" customHeight="1">
      <c r="A33" s="15" t="s">
        <v>64</v>
      </c>
      <c r="B33" s="38"/>
    </row>
    <row r="34" spans="1:7" ht="15" customHeight="1">
      <c r="A34" s="1" t="s">
        <v>61</v>
      </c>
    </row>
    <row r="35" spans="1:7" ht="15" customHeight="1">
      <c r="A35" s="98" t="s">
        <v>66</v>
      </c>
      <c r="B35" s="98" t="s">
        <v>63</v>
      </c>
      <c r="C35" s="98"/>
      <c r="D35" s="98"/>
      <c r="E35" s="98"/>
      <c r="G35" s="30"/>
    </row>
    <row r="36" spans="1:7" ht="15" customHeight="1">
      <c r="A36" s="98"/>
      <c r="B36" s="58" t="s">
        <v>2</v>
      </c>
      <c r="C36" s="58" t="s">
        <v>6</v>
      </c>
      <c r="D36" s="58" t="s">
        <v>21</v>
      </c>
      <c r="E36" s="58" t="s">
        <v>62</v>
      </c>
      <c r="G36" s="30"/>
    </row>
    <row r="37" spans="1:7" ht="15" customHeight="1">
      <c r="A37" s="17" t="s">
        <v>22</v>
      </c>
      <c r="B37" s="23">
        <v>0</v>
      </c>
      <c r="C37" s="23">
        <v>32456.009539999999</v>
      </c>
      <c r="D37" s="23">
        <v>0</v>
      </c>
      <c r="E37" s="22">
        <v>158054.27525999999</v>
      </c>
    </row>
    <row r="38" spans="1:7" ht="15" customHeight="1">
      <c r="A38" s="17" t="s">
        <v>23</v>
      </c>
      <c r="B38" s="23">
        <v>0</v>
      </c>
      <c r="C38" s="23">
        <v>0</v>
      </c>
      <c r="D38" s="23">
        <v>0</v>
      </c>
      <c r="E38" s="22">
        <v>0</v>
      </c>
    </row>
    <row r="39" spans="1:7" ht="15" customHeight="1">
      <c r="A39" s="17" t="s">
        <v>24</v>
      </c>
      <c r="B39" s="23">
        <v>0</v>
      </c>
      <c r="C39" s="23">
        <v>9130.8531700000003</v>
      </c>
      <c r="D39" s="23">
        <v>0</v>
      </c>
      <c r="E39" s="22">
        <v>44465.428769999999</v>
      </c>
    </row>
    <row r="40" spans="1:7" ht="15" customHeight="1">
      <c r="A40" s="17" t="s">
        <v>25</v>
      </c>
      <c r="B40" s="23">
        <v>0</v>
      </c>
      <c r="C40" s="23">
        <v>0</v>
      </c>
      <c r="D40" s="23">
        <v>0</v>
      </c>
      <c r="E40" s="22">
        <v>0</v>
      </c>
      <c r="G40" s="30"/>
    </row>
    <row r="41" spans="1:7" ht="15" customHeight="1">
      <c r="A41" s="17" t="s">
        <v>26</v>
      </c>
      <c r="B41" s="23">
        <v>22952.526900000001</v>
      </c>
      <c r="C41" s="23">
        <v>0</v>
      </c>
      <c r="D41" s="23">
        <v>0</v>
      </c>
      <c r="E41" s="22">
        <v>22952.526900000001</v>
      </c>
    </row>
    <row r="42" spans="1:7" ht="15" customHeight="1">
      <c r="A42" s="17" t="s">
        <v>27</v>
      </c>
      <c r="B42" s="23">
        <v>34739.171889999998</v>
      </c>
      <c r="C42" s="23">
        <v>30946.704740000001</v>
      </c>
      <c r="D42" s="23">
        <v>0</v>
      </c>
      <c r="E42" s="22">
        <v>185443.43463</v>
      </c>
    </row>
    <row r="43" spans="1:7" ht="15" customHeight="1">
      <c r="A43" s="17" t="s">
        <v>28</v>
      </c>
      <c r="B43" s="23">
        <v>69979.469779999956</v>
      </c>
      <c r="C43" s="23">
        <v>66147.855070000005</v>
      </c>
      <c r="D43" s="23">
        <v>2853.0654</v>
      </c>
      <c r="E43" s="22">
        <v>406238.38324999996</v>
      </c>
    </row>
    <row r="44" spans="1:7" ht="15" customHeight="1">
      <c r="A44" s="17" t="s">
        <v>29</v>
      </c>
      <c r="B44" s="23">
        <v>3739.3541700000001</v>
      </c>
      <c r="C44" s="23">
        <v>2676.7151899999999</v>
      </c>
      <c r="D44" s="23">
        <v>0</v>
      </c>
      <c r="E44" s="22">
        <v>16774.4218</v>
      </c>
    </row>
    <row r="45" spans="1:7" ht="15" customHeight="1">
      <c r="A45" s="17" t="s">
        <v>30</v>
      </c>
      <c r="B45" s="23">
        <v>7515.7891200000004</v>
      </c>
      <c r="C45" s="23">
        <v>9495.9611800000002</v>
      </c>
      <c r="D45" s="23">
        <v>0</v>
      </c>
      <c r="E45" s="22">
        <v>53759.220869999997</v>
      </c>
    </row>
    <row r="46" spans="1:7" ht="15" customHeight="1">
      <c r="A46" s="17" t="s">
        <v>31</v>
      </c>
      <c r="B46" s="23">
        <v>11838.988049999998</v>
      </c>
      <c r="C46" s="23">
        <v>0</v>
      </c>
      <c r="D46" s="23">
        <v>0</v>
      </c>
      <c r="E46" s="22">
        <v>11838.988049999998</v>
      </c>
    </row>
    <row r="47" spans="1:7" ht="15" customHeight="1">
      <c r="A47" s="17" t="s">
        <v>32</v>
      </c>
      <c r="B47" s="23">
        <v>52630.695520000001</v>
      </c>
      <c r="C47" s="23">
        <v>2982.2166000000002</v>
      </c>
      <c r="D47" s="23">
        <v>0</v>
      </c>
      <c r="E47" s="22">
        <v>67153.493919999994</v>
      </c>
      <c r="G47" s="30"/>
    </row>
    <row r="48" spans="1:7" ht="15" customHeight="1">
      <c r="A48" s="17" t="s">
        <v>33</v>
      </c>
      <c r="B48" s="23">
        <v>2615.7880100000002</v>
      </c>
      <c r="C48" s="23">
        <v>9253.7729299999992</v>
      </c>
      <c r="D48" s="23">
        <v>0</v>
      </c>
      <c r="E48" s="22">
        <v>47679.811419999998</v>
      </c>
    </row>
    <row r="49" spans="1:9" ht="15" customHeight="1">
      <c r="A49" s="17" t="s">
        <v>34</v>
      </c>
      <c r="B49" s="23">
        <v>0</v>
      </c>
      <c r="C49" s="23">
        <v>0</v>
      </c>
      <c r="D49" s="23">
        <v>0</v>
      </c>
      <c r="E49" s="22">
        <v>0</v>
      </c>
      <c r="G49" s="30"/>
    </row>
    <row r="50" spans="1:9" ht="15" customHeight="1">
      <c r="A50" s="17" t="s">
        <v>35</v>
      </c>
      <c r="B50" s="23">
        <v>15394.211590000001</v>
      </c>
      <c r="C50" s="23">
        <v>0</v>
      </c>
      <c r="D50" s="23">
        <v>0</v>
      </c>
      <c r="E50" s="22">
        <v>15394.211590000001</v>
      </c>
    </row>
    <row r="51" spans="1:9" ht="15" customHeight="1">
      <c r="A51" s="17" t="s">
        <v>36</v>
      </c>
      <c r="B51" s="23">
        <v>29734.65395</v>
      </c>
      <c r="C51" s="23">
        <v>4690.3749100000005</v>
      </c>
      <c r="D51" s="23">
        <v>0</v>
      </c>
      <c r="E51" s="22">
        <v>52575.841690000001</v>
      </c>
    </row>
    <row r="52" spans="1:9" ht="15" customHeight="1">
      <c r="A52" s="17" t="s">
        <v>37</v>
      </c>
      <c r="B52" s="23">
        <v>0</v>
      </c>
      <c r="C52" s="23">
        <v>6472.9698500000004</v>
      </c>
      <c r="D52" s="23">
        <v>0</v>
      </c>
      <c r="E52" s="22">
        <v>31522.068579999999</v>
      </c>
    </row>
    <row r="53" spans="1:9" ht="15" customHeight="1">
      <c r="A53" s="20" t="s">
        <v>62</v>
      </c>
      <c r="B53" s="21">
        <f t="shared" ref="B53:E53" si="1">SUM(B37:B52)</f>
        <v>251140.64897999994</v>
      </c>
      <c r="C53" s="21">
        <f t="shared" si="1"/>
        <v>174253.43318000005</v>
      </c>
      <c r="D53" s="21">
        <f t="shared" si="1"/>
        <v>2853.0654</v>
      </c>
      <c r="E53" s="21">
        <f t="shared" si="1"/>
        <v>1113852.1067299999</v>
      </c>
    </row>
    <row r="54" spans="1:9" ht="15" customHeight="1"/>
    <row r="55" spans="1:9" ht="15" customHeight="1"/>
    <row r="56" spans="1:9" ht="15" customHeight="1">
      <c r="A56" s="1" t="s">
        <v>67</v>
      </c>
      <c r="I56" s="24"/>
    </row>
    <row r="57" spans="1:9" s="38" customFormat="1" ht="15" customHeight="1">
      <c r="A57" s="97" t="s">
        <v>76</v>
      </c>
      <c r="B57" s="97"/>
      <c r="C57" s="97"/>
      <c r="D57" s="97"/>
      <c r="E57" s="97"/>
      <c r="F57" s="97"/>
      <c r="G57" s="97"/>
      <c r="H57" s="97"/>
    </row>
    <row r="58" spans="1:9" s="38" customFormat="1" ht="15" customHeight="1">
      <c r="A58" s="97"/>
      <c r="B58" s="97"/>
      <c r="C58" s="97"/>
      <c r="D58" s="97"/>
      <c r="E58" s="97"/>
      <c r="F58" s="97"/>
      <c r="G58" s="97"/>
      <c r="H58" s="97"/>
    </row>
    <row r="59" spans="1:9" s="38" customFormat="1">
      <c r="A59" s="97"/>
      <c r="B59" s="97"/>
      <c r="C59" s="97"/>
      <c r="D59" s="97"/>
      <c r="E59" s="97"/>
      <c r="F59" s="97"/>
      <c r="G59" s="97"/>
      <c r="H59" s="97"/>
    </row>
    <row r="60" spans="1:9" s="38" customFormat="1">
      <c r="A60" s="97"/>
      <c r="B60" s="97"/>
      <c r="C60" s="97"/>
      <c r="D60" s="97"/>
      <c r="E60" s="97"/>
      <c r="F60" s="97"/>
      <c r="G60" s="97"/>
      <c r="H60" s="97"/>
    </row>
    <row r="61" spans="1:9" s="38" customFormat="1">
      <c r="A61" s="97"/>
      <c r="B61" s="97"/>
      <c r="C61" s="97"/>
      <c r="D61" s="97"/>
      <c r="E61" s="97"/>
      <c r="F61" s="97"/>
      <c r="G61" s="97"/>
      <c r="H61" s="97"/>
    </row>
    <row r="62" spans="1:9" s="38" customFormat="1">
      <c r="A62" s="97"/>
      <c r="B62" s="97"/>
      <c r="C62" s="97"/>
      <c r="D62" s="97"/>
      <c r="E62" s="97"/>
      <c r="F62" s="97"/>
      <c r="G62" s="97"/>
      <c r="H62" s="97"/>
    </row>
    <row r="63" spans="1:9" s="38" customFormat="1">
      <c r="A63" s="97"/>
      <c r="B63" s="97"/>
      <c r="C63" s="97"/>
      <c r="D63" s="97"/>
      <c r="E63" s="97"/>
      <c r="F63" s="97"/>
      <c r="G63" s="97"/>
      <c r="H63" s="97"/>
    </row>
    <row r="64" spans="1:9" s="38" customFormat="1">
      <c r="A64" s="97"/>
      <c r="B64" s="97"/>
      <c r="C64" s="97"/>
      <c r="D64" s="97"/>
      <c r="E64" s="97"/>
      <c r="F64" s="97"/>
      <c r="G64" s="97"/>
      <c r="H64" s="97"/>
    </row>
    <row r="65" spans="1:8" s="38" customFormat="1">
      <c r="A65" s="97"/>
      <c r="B65" s="97"/>
      <c r="C65" s="97"/>
      <c r="D65" s="97"/>
      <c r="E65" s="97"/>
      <c r="F65" s="97"/>
      <c r="G65" s="97"/>
      <c r="H65" s="97"/>
    </row>
    <row r="66" spans="1:8" s="38" customFormat="1">
      <c r="A66" s="97"/>
      <c r="B66" s="97"/>
      <c r="C66" s="97"/>
      <c r="D66" s="97"/>
      <c r="E66" s="97"/>
      <c r="F66" s="97"/>
      <c r="G66" s="97"/>
      <c r="H66" s="97"/>
    </row>
    <row r="67" spans="1:8" s="38" customFormat="1">
      <c r="A67" s="97"/>
      <c r="B67" s="97"/>
      <c r="C67" s="97"/>
      <c r="D67" s="97"/>
      <c r="E67" s="97"/>
      <c r="F67" s="97"/>
      <c r="G67" s="97"/>
      <c r="H67" s="97"/>
    </row>
    <row r="68" spans="1:8" s="38" customFormat="1">
      <c r="A68" s="97"/>
      <c r="B68" s="97"/>
      <c r="C68" s="97"/>
      <c r="D68" s="97"/>
      <c r="E68" s="97"/>
      <c r="F68" s="97"/>
      <c r="G68" s="97"/>
      <c r="H68" s="97"/>
    </row>
    <row r="69" spans="1:8">
      <c r="A69" s="69"/>
      <c r="B69" s="69"/>
      <c r="C69" s="69"/>
      <c r="D69" s="69"/>
      <c r="E69" s="69"/>
      <c r="F69" s="69"/>
      <c r="G69" s="69"/>
      <c r="H69" s="69"/>
    </row>
  </sheetData>
  <sheetProtection password="DD7E" sheet="1" objects="1" scenarios="1"/>
  <protectedRanges>
    <protectedRange sqref="F15:F30" name="Mortgage Asset I"/>
  </protectedRanges>
  <mergeCells count="7">
    <mergeCell ref="A1:E1"/>
    <mergeCell ref="A6:B6"/>
    <mergeCell ref="A57:H68"/>
    <mergeCell ref="A13:A14"/>
    <mergeCell ref="B13:E13"/>
    <mergeCell ref="A35:A36"/>
    <mergeCell ref="B35:E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RowHeight="14.4"/>
  <cols>
    <col min="9" max="9" width="83" customWidth="1"/>
  </cols>
  <sheetData>
    <row r="1" spans="1:11" ht="15" customHeight="1">
      <c r="A1" s="99" t="s">
        <v>55</v>
      </c>
      <c r="B1" s="99"/>
      <c r="C1" s="99"/>
      <c r="D1" s="99"/>
      <c r="E1" s="99"/>
      <c r="F1" s="99"/>
      <c r="G1" s="99"/>
      <c r="H1" s="99"/>
      <c r="I1" s="99"/>
      <c r="J1" s="31"/>
      <c r="K1" s="31"/>
    </row>
    <row r="4" spans="1:11">
      <c r="A4" s="96" t="s">
        <v>73</v>
      </c>
      <c r="B4" s="96"/>
      <c r="C4" s="96"/>
      <c r="D4" s="96"/>
      <c r="E4" s="96"/>
      <c r="F4" s="96"/>
      <c r="G4" s="96"/>
      <c r="H4" s="96"/>
      <c r="I4" s="96"/>
    </row>
    <row r="5" spans="1:11" ht="180.6" customHeight="1">
      <c r="A5" s="100" t="s">
        <v>68</v>
      </c>
      <c r="B5" s="101"/>
      <c r="C5" s="101"/>
      <c r="D5" s="101"/>
      <c r="E5" s="101"/>
      <c r="F5" s="101"/>
      <c r="G5" s="101"/>
      <c r="H5" s="101"/>
      <c r="I5" s="101"/>
    </row>
    <row r="6" spans="1:11">
      <c r="A6" s="96"/>
      <c r="B6" s="96"/>
      <c r="C6" s="96"/>
      <c r="D6" s="96"/>
      <c r="E6" s="96"/>
      <c r="F6" s="96"/>
      <c r="G6" s="96"/>
      <c r="H6" s="96"/>
      <c r="I6" s="96"/>
    </row>
    <row r="7" spans="1:11">
      <c r="A7" s="96" t="s">
        <v>72</v>
      </c>
      <c r="B7" s="96"/>
      <c r="C7" s="96"/>
      <c r="D7" s="96"/>
      <c r="E7" s="96"/>
      <c r="F7" s="96"/>
      <c r="G7" s="96"/>
      <c r="H7" s="96"/>
      <c r="I7" s="96"/>
    </row>
    <row r="8" spans="1:11" ht="109.2" customHeight="1">
      <c r="A8" s="100" t="s">
        <v>69</v>
      </c>
      <c r="B8" s="101"/>
      <c r="C8" s="101"/>
      <c r="D8" s="101"/>
      <c r="E8" s="101"/>
      <c r="F8" s="101"/>
      <c r="G8" s="101"/>
      <c r="H8" s="101"/>
      <c r="I8" s="101"/>
    </row>
    <row r="9" spans="1:11">
      <c r="A9" s="96"/>
      <c r="B9" s="96"/>
      <c r="C9" s="96"/>
      <c r="D9" s="96"/>
      <c r="E9" s="96"/>
      <c r="F9" s="96"/>
      <c r="G9" s="96"/>
      <c r="H9" s="96"/>
      <c r="I9" s="96"/>
    </row>
    <row r="10" spans="1:11">
      <c r="A10" s="96" t="s">
        <v>71</v>
      </c>
      <c r="B10" s="96"/>
      <c r="C10" s="96"/>
      <c r="D10" s="96"/>
      <c r="E10" s="96"/>
      <c r="F10" s="96"/>
      <c r="G10" s="96"/>
      <c r="H10" s="96"/>
      <c r="I10" s="96"/>
    </row>
    <row r="11" spans="1:11" ht="124.2" customHeight="1">
      <c r="A11" s="100" t="s">
        <v>70</v>
      </c>
      <c r="B11" s="101"/>
      <c r="C11" s="101"/>
      <c r="D11" s="101"/>
      <c r="E11" s="101"/>
      <c r="F11" s="101"/>
      <c r="G11" s="101"/>
      <c r="H11" s="101"/>
      <c r="I11" s="101"/>
    </row>
    <row r="12" spans="1:11">
      <c r="A12" s="96"/>
      <c r="B12" s="96"/>
      <c r="C12" s="96"/>
      <c r="D12" s="96"/>
      <c r="E12" s="96"/>
      <c r="F12" s="96"/>
      <c r="G12" s="96"/>
      <c r="H12" s="96"/>
      <c r="I12" s="96"/>
    </row>
    <row r="13" spans="1:11">
      <c r="A13" s="96" t="s">
        <v>75</v>
      </c>
      <c r="B13" s="96"/>
      <c r="C13" s="96"/>
      <c r="D13" s="96"/>
      <c r="E13" s="96"/>
      <c r="F13" s="96"/>
      <c r="G13" s="96"/>
      <c r="H13" s="96"/>
      <c r="I13" s="96"/>
    </row>
    <row r="14" spans="1:11" ht="109.8" customHeight="1">
      <c r="A14" s="100" t="s">
        <v>74</v>
      </c>
      <c r="B14" s="101"/>
      <c r="C14" s="101"/>
      <c r="D14" s="101"/>
      <c r="E14" s="101"/>
      <c r="F14" s="101"/>
      <c r="G14" s="101"/>
      <c r="H14" s="101"/>
      <c r="I14" s="101"/>
    </row>
  </sheetData>
  <sheetProtection password="DD7E"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sqref="A1:D1"/>
    </sheetView>
  </sheetViews>
  <sheetFormatPr defaultRowHeight="14.4"/>
  <cols>
    <col min="1" max="2" width="24.5546875" customWidth="1"/>
    <col min="3" max="3" width="20.109375" customWidth="1"/>
    <col min="4" max="4" width="27.5546875" customWidth="1"/>
    <col min="5" max="5" width="15.88671875" customWidth="1"/>
    <col min="6" max="1025" width="8.5546875" customWidth="1"/>
  </cols>
  <sheetData>
    <row r="1" spans="1:8" s="36" customFormat="1" ht="30" customHeight="1">
      <c r="A1" s="99" t="s">
        <v>107</v>
      </c>
      <c r="B1" s="99"/>
      <c r="C1" s="99"/>
      <c r="D1" s="99"/>
      <c r="E1" s="31"/>
      <c r="F1" s="31"/>
      <c r="G1" s="31"/>
      <c r="H1" s="31"/>
    </row>
    <row r="2" spans="1:8" ht="15" customHeight="1"/>
    <row r="3" spans="1:8" ht="15" customHeight="1"/>
    <row r="4" spans="1:8" ht="15" customHeight="1">
      <c r="A4" s="1" t="s">
        <v>112</v>
      </c>
      <c r="B4" s="25"/>
      <c r="C4" s="15"/>
    </row>
    <row r="5" spans="1:8" ht="15" customHeight="1"/>
    <row r="6" spans="1:8" ht="30" customHeight="1">
      <c r="A6" s="95" t="s">
        <v>106</v>
      </c>
      <c r="B6" s="95"/>
    </row>
    <row r="7" spans="1:8">
      <c r="A7" s="54" t="s">
        <v>58</v>
      </c>
      <c r="B7" s="55" t="s">
        <v>105</v>
      </c>
      <c r="C7" s="26"/>
    </row>
    <row r="8" spans="1:8" ht="15" customHeight="1">
      <c r="A8" s="34" t="s">
        <v>6</v>
      </c>
      <c r="B8" s="27">
        <v>4.8697999999999997</v>
      </c>
      <c r="C8" s="5"/>
    </row>
    <row r="9" spans="1:8" ht="15" customHeight="1">
      <c r="A9" s="34" t="s">
        <v>21</v>
      </c>
      <c r="B9" s="27">
        <v>4.9532999999999996</v>
      </c>
      <c r="C9" s="5"/>
    </row>
    <row r="10" spans="1:8" ht="15" customHeight="1"/>
    <row r="11" spans="1:8" ht="15" customHeight="1">
      <c r="A11" s="15" t="s">
        <v>78</v>
      </c>
    </row>
    <row r="12" spans="1:8" ht="15" customHeight="1">
      <c r="A12" s="1" t="s">
        <v>61</v>
      </c>
    </row>
    <row r="13" spans="1:8" ht="28.8">
      <c r="A13" s="59" t="s">
        <v>80</v>
      </c>
      <c r="B13" s="60" t="s">
        <v>88</v>
      </c>
    </row>
    <row r="14" spans="1:8" ht="15" customHeight="1">
      <c r="A14" s="28" t="s">
        <v>81</v>
      </c>
      <c r="B14" s="74">
        <v>344828.49400999997</v>
      </c>
    </row>
    <row r="15" spans="1:8" ht="15" customHeight="1">
      <c r="A15" s="28" t="s">
        <v>82</v>
      </c>
      <c r="B15" s="74">
        <v>308875.52789000003</v>
      </c>
    </row>
    <row r="16" spans="1:8" ht="15" customHeight="1">
      <c r="A16" s="28" t="s">
        <v>83</v>
      </c>
      <c r="B16" s="74">
        <v>866205.65670000005</v>
      </c>
      <c r="D16" s="35"/>
    </row>
    <row r="17" spans="1:12" ht="15" customHeight="1">
      <c r="A17" s="28" t="s">
        <v>84</v>
      </c>
      <c r="B17" s="74">
        <v>495795.69624999998</v>
      </c>
    </row>
    <row r="18" spans="1:12" ht="15" customHeight="1">
      <c r="A18" s="28" t="s">
        <v>85</v>
      </c>
      <c r="B18" s="74">
        <v>338840.82027999999</v>
      </c>
    </row>
    <row r="19" spans="1:12" ht="15" customHeight="1">
      <c r="A19" s="28" t="s">
        <v>86</v>
      </c>
      <c r="B19" s="74">
        <v>1317916.31504</v>
      </c>
    </row>
    <row r="20" spans="1:12" ht="15" customHeight="1">
      <c r="A20" s="28" t="s">
        <v>87</v>
      </c>
      <c r="B20" s="74">
        <v>5866724.4792399993</v>
      </c>
    </row>
    <row r="21" spans="1:12" ht="15" customHeight="1">
      <c r="A21" s="29" t="s">
        <v>62</v>
      </c>
      <c r="B21" s="72">
        <v>9539186.9894099999</v>
      </c>
    </row>
    <row r="22" spans="1:12" ht="15" customHeight="1"/>
    <row r="23" spans="1:12" ht="15" customHeight="1">
      <c r="A23" s="39" t="s">
        <v>79</v>
      </c>
      <c r="B23" s="38"/>
      <c r="C23" s="38"/>
      <c r="D23" s="38"/>
      <c r="E23" s="38"/>
    </row>
    <row r="24" spans="1:12" ht="15" customHeight="1">
      <c r="A24" s="1" t="s">
        <v>61</v>
      </c>
      <c r="B24" s="38"/>
      <c r="C24" s="38"/>
      <c r="D24" s="38"/>
      <c r="E24" s="38"/>
      <c r="G24" s="38"/>
      <c r="H24" s="38"/>
      <c r="I24" s="38"/>
      <c r="J24" s="38"/>
      <c r="K24" s="38"/>
      <c r="L24" s="38"/>
    </row>
    <row r="25" spans="1:12" ht="28.8">
      <c r="A25" s="59" t="s">
        <v>80</v>
      </c>
      <c r="B25" s="60" t="s">
        <v>88</v>
      </c>
      <c r="C25" s="38"/>
      <c r="D25" s="38"/>
      <c r="E25" s="38"/>
      <c r="G25" s="38"/>
      <c r="H25" s="38"/>
      <c r="I25" s="38"/>
      <c r="J25" s="38"/>
      <c r="K25" s="38"/>
      <c r="L25" s="38"/>
    </row>
    <row r="26" spans="1:12" ht="15" customHeight="1">
      <c r="A26" s="37" t="s">
        <v>81</v>
      </c>
      <c r="B26" s="71">
        <v>1200000</v>
      </c>
      <c r="C26" s="38"/>
      <c r="D26" s="38"/>
      <c r="E26" s="38"/>
      <c r="G26" s="41"/>
      <c r="H26" s="41"/>
      <c r="I26" s="41"/>
      <c r="J26" s="41"/>
      <c r="K26" s="41"/>
      <c r="L26" s="38"/>
    </row>
    <row r="27" spans="1:12" ht="15" customHeight="1">
      <c r="A27" s="37" t="s">
        <v>82</v>
      </c>
      <c r="B27" s="71">
        <v>681258.02</v>
      </c>
      <c r="C27" s="38"/>
      <c r="D27" s="38"/>
      <c r="E27" s="38"/>
      <c r="G27" s="38"/>
      <c r="H27" s="38"/>
      <c r="I27" s="38"/>
      <c r="J27" s="38"/>
      <c r="K27" s="38"/>
      <c r="L27" s="38"/>
    </row>
    <row r="28" spans="1:12" ht="15" customHeight="1">
      <c r="A28" s="37" t="s">
        <v>83</v>
      </c>
      <c r="B28" s="71">
        <v>2975447.8</v>
      </c>
      <c r="C28" s="38"/>
      <c r="D28" s="40"/>
      <c r="E28" s="38"/>
      <c r="G28" s="38"/>
      <c r="H28" s="38"/>
      <c r="I28" s="38"/>
      <c r="J28" s="38"/>
      <c r="K28" s="38"/>
      <c r="L28" s="38"/>
    </row>
    <row r="29" spans="1:12" ht="15" customHeight="1">
      <c r="A29" s="37" t="s">
        <v>84</v>
      </c>
      <c r="B29" s="71">
        <v>333750.40000000002</v>
      </c>
      <c r="C29" s="38"/>
      <c r="D29" s="38"/>
      <c r="E29" s="38"/>
    </row>
    <row r="30" spans="1:12" ht="15" customHeight="1">
      <c r="A30" s="37" t="s">
        <v>85</v>
      </c>
      <c r="B30" s="71">
        <v>1200000</v>
      </c>
      <c r="C30" s="38"/>
      <c r="D30" s="38"/>
      <c r="E30" s="38"/>
    </row>
    <row r="31" spans="1:12" ht="15" customHeight="1">
      <c r="A31" s="37" t="s">
        <v>86</v>
      </c>
      <c r="B31" s="71">
        <v>309401.40000000002</v>
      </c>
      <c r="C31" s="38"/>
      <c r="D31" s="38"/>
      <c r="E31" s="38"/>
    </row>
    <row r="32" spans="1:12" ht="15" customHeight="1">
      <c r="A32" s="37" t="s">
        <v>87</v>
      </c>
      <c r="B32" s="71">
        <v>0</v>
      </c>
      <c r="C32" s="38"/>
      <c r="D32" s="38"/>
      <c r="E32" s="38"/>
    </row>
    <row r="33" spans="1:6" ht="15" customHeight="1">
      <c r="A33" s="29" t="s">
        <v>62</v>
      </c>
      <c r="B33" s="72">
        <f>SUM(B26:B32)</f>
        <v>6699857.620000001</v>
      </c>
      <c r="C33" s="38"/>
      <c r="D33" s="38"/>
      <c r="E33" s="38"/>
    </row>
    <row r="34" spans="1:6" ht="15" customHeight="1">
      <c r="A34" s="38"/>
      <c r="B34" s="38"/>
      <c r="C34" s="38"/>
      <c r="D34" s="38"/>
      <c r="E34" s="38"/>
    </row>
    <row r="35" spans="1:6" ht="15" customHeight="1">
      <c r="A35" s="38"/>
      <c r="B35" s="38"/>
      <c r="C35" s="38"/>
      <c r="D35" s="38"/>
      <c r="E35" s="38"/>
    </row>
    <row r="36" spans="1:6">
      <c r="A36" s="1" t="s">
        <v>108</v>
      </c>
      <c r="C36" s="38"/>
      <c r="D36" s="38"/>
      <c r="E36" s="38"/>
    </row>
    <row r="37" spans="1:6" s="38" customFormat="1" ht="14.4" customHeight="1">
      <c r="A37" s="102" t="s">
        <v>77</v>
      </c>
      <c r="B37" s="102"/>
      <c r="C37" s="102"/>
      <c r="D37" s="102"/>
      <c r="E37" s="102"/>
      <c r="F37" s="50"/>
    </row>
    <row r="38" spans="1:6" s="38" customFormat="1">
      <c r="A38" s="102"/>
      <c r="B38" s="102"/>
      <c r="C38" s="102"/>
      <c r="D38" s="102"/>
      <c r="E38" s="102"/>
      <c r="F38" s="50"/>
    </row>
    <row r="39" spans="1:6">
      <c r="A39" s="102"/>
      <c r="B39" s="102"/>
      <c r="C39" s="102"/>
      <c r="D39" s="102"/>
      <c r="E39" s="102"/>
      <c r="F39" s="50"/>
    </row>
    <row r="40" spans="1:6">
      <c r="A40" s="102"/>
      <c r="B40" s="102"/>
      <c r="C40" s="102"/>
      <c r="D40" s="102"/>
      <c r="E40" s="102"/>
      <c r="F40" s="50"/>
    </row>
    <row r="41" spans="1:6">
      <c r="A41" s="102"/>
      <c r="B41" s="102"/>
      <c r="C41" s="102"/>
      <c r="D41" s="102"/>
      <c r="E41" s="102"/>
      <c r="F41" s="50"/>
    </row>
    <row r="42" spans="1:6">
      <c r="A42" s="102"/>
      <c r="B42" s="102"/>
      <c r="C42" s="102"/>
      <c r="D42" s="102"/>
      <c r="E42" s="102"/>
      <c r="F42" s="50"/>
    </row>
    <row r="43" spans="1:6">
      <c r="A43" s="102"/>
      <c r="B43" s="102"/>
      <c r="C43" s="102"/>
      <c r="D43" s="102"/>
      <c r="E43" s="102"/>
      <c r="F43" s="50"/>
    </row>
    <row r="44" spans="1:6">
      <c r="A44" s="102"/>
      <c r="B44" s="102"/>
      <c r="C44" s="102"/>
      <c r="D44" s="102"/>
      <c r="E44" s="102"/>
      <c r="F44" s="50"/>
    </row>
    <row r="45" spans="1:6">
      <c r="A45" s="102"/>
      <c r="B45" s="102"/>
      <c r="C45" s="102"/>
      <c r="D45" s="102"/>
      <c r="E45" s="102"/>
      <c r="F45" s="50"/>
    </row>
    <row r="46" spans="1:6">
      <c r="A46" s="102"/>
      <c r="B46" s="102"/>
      <c r="C46" s="102"/>
      <c r="D46" s="102"/>
      <c r="E46" s="102"/>
      <c r="F46" s="50"/>
    </row>
    <row r="47" spans="1:6">
      <c r="A47" s="51"/>
      <c r="B47" s="51"/>
      <c r="C47" s="51"/>
      <c r="D47" s="51"/>
      <c r="E47" s="51"/>
    </row>
    <row r="48" spans="1:6">
      <c r="A48" s="51"/>
      <c r="B48" s="51"/>
      <c r="C48" s="51"/>
      <c r="D48" s="51"/>
      <c r="E48" s="51"/>
    </row>
  </sheetData>
  <sheetProtection password="DD7E" sheet="1" objects="1" scenarios="1"/>
  <protectedRanges>
    <protectedRange sqref="D35" name="HTT General"/>
  </protectedRanges>
  <mergeCells count="3">
    <mergeCell ref="A1:D1"/>
    <mergeCell ref="A6:B6"/>
    <mergeCell ref="A37:E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sqref="A1:C1"/>
    </sheetView>
  </sheetViews>
  <sheetFormatPr defaultRowHeight="14.4"/>
  <cols>
    <col min="1" max="2" width="24.5546875" customWidth="1"/>
    <col min="3" max="5" width="20" customWidth="1"/>
    <col min="6" max="6" width="11.33203125" style="38" bestFit="1" customWidth="1"/>
    <col min="7" max="23" width="8.88671875" style="38"/>
  </cols>
  <sheetData>
    <row r="1" spans="1:23" ht="14.4" customHeight="1">
      <c r="A1" s="96" t="s">
        <v>56</v>
      </c>
      <c r="B1" s="96"/>
      <c r="C1" s="96"/>
      <c r="D1" s="65"/>
    </row>
    <row r="2" spans="1:23" ht="14.4" customHeight="1">
      <c r="A2" s="32"/>
      <c r="B2" s="32"/>
      <c r="C2" s="32"/>
    </row>
    <row r="3" spans="1:23" ht="14.4" customHeight="1"/>
    <row r="4" spans="1:23" ht="14.4" customHeight="1">
      <c r="A4" s="1" t="s">
        <v>112</v>
      </c>
      <c r="B4" s="2"/>
      <c r="C4" s="1"/>
      <c r="D4" s="1"/>
    </row>
    <row r="5" spans="1:23" ht="14.4" customHeight="1"/>
    <row r="6" spans="1:23" ht="30" customHeight="1">
      <c r="A6" s="95" t="s">
        <v>106</v>
      </c>
      <c r="B6" s="95"/>
    </row>
    <row r="7" spans="1:23" ht="14.4" customHeight="1">
      <c r="A7" s="61" t="s">
        <v>58</v>
      </c>
      <c r="B7" s="55" t="s">
        <v>105</v>
      </c>
      <c r="C7" s="4"/>
      <c r="D7" s="4"/>
    </row>
    <row r="8" spans="1:23" ht="14.4" customHeight="1">
      <c r="A8" s="34" t="s">
        <v>6</v>
      </c>
      <c r="B8" s="3">
        <v>4.8697999999999997</v>
      </c>
      <c r="C8" s="5"/>
      <c r="D8" s="5"/>
    </row>
    <row r="9" spans="1:23" ht="14.4" customHeight="1">
      <c r="A9" s="34" t="s">
        <v>21</v>
      </c>
      <c r="B9" s="3">
        <v>4.9532999999999996</v>
      </c>
      <c r="C9" s="5"/>
      <c r="D9" s="5"/>
    </row>
    <row r="10" spans="1:23" ht="14.4" customHeight="1"/>
    <row r="11" spans="1:23" ht="14.4" customHeight="1">
      <c r="A11" s="1" t="s">
        <v>110</v>
      </c>
    </row>
    <row r="12" spans="1:23" ht="14.4" customHeight="1">
      <c r="A12" s="1" t="s">
        <v>61</v>
      </c>
      <c r="B12" s="5"/>
      <c r="C12" s="6"/>
    </row>
    <row r="13" spans="1:23" ht="15" customHeight="1">
      <c r="A13" s="103"/>
      <c r="B13" s="105" t="s">
        <v>109</v>
      </c>
      <c r="C13" s="89" t="s">
        <v>95</v>
      </c>
      <c r="D13" s="90"/>
      <c r="E13" s="107"/>
    </row>
    <row r="14" spans="1:23" ht="15" customHeight="1">
      <c r="A14" s="104"/>
      <c r="B14" s="106"/>
      <c r="C14" s="56" t="s">
        <v>94</v>
      </c>
      <c r="D14" s="56" t="s">
        <v>92</v>
      </c>
      <c r="E14" s="62" t="s">
        <v>93</v>
      </c>
    </row>
    <row r="15" spans="1:23" ht="14.4" customHeight="1">
      <c r="A15" s="10" t="s">
        <v>89</v>
      </c>
      <c r="B15" s="8">
        <v>334992881</v>
      </c>
      <c r="C15" s="9">
        <v>334992881</v>
      </c>
      <c r="D15" s="9">
        <v>0</v>
      </c>
      <c r="E15" s="9">
        <v>0</v>
      </c>
      <c r="F15" s="42"/>
      <c r="G15" s="43"/>
      <c r="H15" s="43"/>
      <c r="I15" s="43"/>
      <c r="J15" s="43"/>
      <c r="K15" s="43"/>
      <c r="L15" s="43"/>
      <c r="M15" s="43"/>
      <c r="N15" s="43"/>
      <c r="O15" s="43"/>
      <c r="P15" s="43"/>
      <c r="Q15" s="43"/>
      <c r="R15" s="43"/>
      <c r="S15" s="43"/>
      <c r="T15" s="43"/>
      <c r="U15" s="43"/>
      <c r="V15" s="43"/>
      <c r="W15" s="43"/>
    </row>
    <row r="16" spans="1:23" ht="14.4" customHeight="1">
      <c r="A16" s="7" t="s">
        <v>90</v>
      </c>
      <c r="B16" s="8">
        <v>2839329369.4099998</v>
      </c>
      <c r="C16" s="9">
        <v>2387319369.4099998</v>
      </c>
      <c r="D16" s="11">
        <f>D17-D15</f>
        <v>270000000</v>
      </c>
      <c r="E16" s="11">
        <f>E17-E15</f>
        <v>182010000</v>
      </c>
      <c r="F16" s="42"/>
    </row>
    <row r="17" spans="1:6" ht="14.4" customHeight="1">
      <c r="A17" s="10" t="s">
        <v>91</v>
      </c>
      <c r="B17" s="8">
        <v>2839329369.4099998</v>
      </c>
      <c r="C17" s="9">
        <v>2387319369.4099998</v>
      </c>
      <c r="D17" s="9">
        <v>270000000</v>
      </c>
      <c r="E17" s="9">
        <v>182010000</v>
      </c>
      <c r="F17" s="42"/>
    </row>
    <row r="18" spans="1:6">
      <c r="B18" s="49"/>
      <c r="C18" s="45"/>
      <c r="D18" s="45"/>
    </row>
    <row r="19" spans="1:6">
      <c r="B19" s="49"/>
      <c r="C19" s="45"/>
      <c r="D19" s="45"/>
    </row>
    <row r="20" spans="1:6" ht="15" customHeight="1">
      <c r="B20" s="49"/>
      <c r="C20" s="45"/>
      <c r="D20" s="46"/>
      <c r="E20" s="46"/>
    </row>
    <row r="21" spans="1:6">
      <c r="B21" s="49"/>
      <c r="C21" s="45"/>
      <c r="D21" s="47"/>
      <c r="E21" s="46"/>
    </row>
    <row r="22" spans="1:6">
      <c r="B22" s="49"/>
      <c r="C22" s="45"/>
      <c r="D22" s="46"/>
      <c r="E22" s="48"/>
    </row>
    <row r="23" spans="1:6">
      <c r="B23" s="45"/>
      <c r="C23" s="45"/>
      <c r="D23" s="46"/>
      <c r="E23" s="46"/>
    </row>
    <row r="24" spans="1:6">
      <c r="B24" s="45"/>
      <c r="C24" s="45"/>
      <c r="D24" s="46"/>
      <c r="E24" s="46"/>
    </row>
    <row r="25" spans="1:6">
      <c r="B25" s="45"/>
      <c r="C25" s="45"/>
      <c r="D25" s="45"/>
    </row>
  </sheetData>
  <sheetProtection password="DD7E" sheet="1" objects="1" scenarios="1"/>
  <mergeCells count="5">
    <mergeCell ref="A1:C1"/>
    <mergeCell ref="A13:A14"/>
    <mergeCell ref="B13:B14"/>
    <mergeCell ref="C13:E13"/>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C1"/>
    </sheetView>
  </sheetViews>
  <sheetFormatPr defaultRowHeight="14.4"/>
  <cols>
    <col min="1" max="2" width="24.5546875" customWidth="1"/>
    <col min="3" max="3" width="22.44140625" customWidth="1"/>
    <col min="4" max="4" width="11.44140625" customWidth="1"/>
    <col min="5" max="5" width="29.44140625" customWidth="1"/>
    <col min="6" max="6" width="12.109375" customWidth="1"/>
    <col min="9" max="9" width="8.88671875" customWidth="1"/>
  </cols>
  <sheetData>
    <row r="1" spans="1:11" ht="15" customHeight="1">
      <c r="A1" s="108" t="s">
        <v>57</v>
      </c>
      <c r="B1" s="108"/>
      <c r="C1" s="108"/>
      <c r="D1" s="67"/>
      <c r="E1" s="67"/>
      <c r="F1" s="67"/>
      <c r="G1" s="67"/>
      <c r="H1" s="67"/>
    </row>
    <row r="2" spans="1:11" ht="14.4" customHeight="1">
      <c r="F2" s="38"/>
      <c r="G2" s="38"/>
      <c r="H2" s="38"/>
      <c r="I2" s="38"/>
      <c r="J2" s="38"/>
      <c r="K2" s="38"/>
    </row>
    <row r="3" spans="1:11" ht="14.4" customHeight="1">
      <c r="A3" s="1"/>
    </row>
    <row r="4" spans="1:11" ht="14.4" customHeight="1">
      <c r="A4" s="1" t="s">
        <v>111</v>
      </c>
      <c r="B4" s="2"/>
      <c r="C4" s="1"/>
      <c r="D4" s="1"/>
      <c r="F4" s="38"/>
      <c r="G4" s="38"/>
      <c r="H4" s="38"/>
      <c r="I4" s="38"/>
      <c r="J4" s="38"/>
      <c r="K4" s="38"/>
    </row>
    <row r="5" spans="1:11" ht="14.4" customHeight="1">
      <c r="F5" s="38"/>
      <c r="G5" s="38"/>
      <c r="H5" s="38"/>
      <c r="I5" s="38"/>
      <c r="J5" s="38"/>
      <c r="K5" s="38"/>
    </row>
    <row r="6" spans="1:11" ht="30" customHeight="1">
      <c r="A6" s="95" t="s">
        <v>106</v>
      </c>
      <c r="B6" s="95"/>
      <c r="F6" s="38"/>
      <c r="G6" s="38"/>
      <c r="H6" s="38"/>
      <c r="I6" s="38"/>
      <c r="J6" s="38"/>
      <c r="K6" s="38"/>
    </row>
    <row r="7" spans="1:11" ht="14.4" customHeight="1">
      <c r="A7" s="61" t="s">
        <v>58</v>
      </c>
      <c r="B7" s="55" t="s">
        <v>105</v>
      </c>
      <c r="C7" s="4"/>
      <c r="D7" s="4"/>
      <c r="F7" s="38"/>
      <c r="G7" s="38"/>
      <c r="H7" s="38"/>
      <c r="I7" s="38"/>
      <c r="J7" s="38"/>
      <c r="K7" s="38"/>
    </row>
    <row r="8" spans="1:11" ht="14.4" customHeight="1">
      <c r="A8" s="34" t="s">
        <v>6</v>
      </c>
      <c r="B8" s="3">
        <v>4.8697999999999997</v>
      </c>
      <c r="C8" s="5"/>
      <c r="D8" s="5"/>
      <c r="F8" s="38"/>
      <c r="G8" s="38"/>
      <c r="H8" s="38"/>
      <c r="I8" s="38"/>
      <c r="J8" s="38"/>
      <c r="K8" s="38"/>
    </row>
    <row r="9" spans="1:11" ht="14.4" customHeight="1">
      <c r="A9" s="34" t="s">
        <v>21</v>
      </c>
      <c r="B9" s="3">
        <v>4.9532999999999996</v>
      </c>
      <c r="C9" s="5"/>
      <c r="D9" s="5"/>
      <c r="F9" s="38"/>
      <c r="G9" s="38"/>
      <c r="H9" s="38"/>
      <c r="I9" s="38"/>
      <c r="J9" s="38"/>
      <c r="K9" s="38"/>
    </row>
    <row r="10" spans="1:11" ht="14.4" customHeight="1">
      <c r="A10" s="44"/>
      <c r="B10" s="5"/>
      <c r="C10" s="5"/>
      <c r="D10" s="5"/>
      <c r="F10" s="38"/>
      <c r="G10" s="38"/>
      <c r="H10" s="38"/>
      <c r="I10" s="38"/>
      <c r="J10" s="38"/>
      <c r="K10" s="38"/>
    </row>
    <row r="11" spans="1:11" ht="14.4" customHeight="1">
      <c r="A11" s="1" t="s">
        <v>61</v>
      </c>
    </row>
    <row r="12" spans="1:11" ht="28.8">
      <c r="A12" s="62" t="s">
        <v>113</v>
      </c>
      <c r="B12" s="62" t="s">
        <v>104</v>
      </c>
      <c r="C12" s="75" t="s">
        <v>100</v>
      </c>
      <c r="D12" s="75" t="s">
        <v>99</v>
      </c>
      <c r="E12" s="70" t="s">
        <v>101</v>
      </c>
      <c r="F12" s="70" t="s">
        <v>99</v>
      </c>
      <c r="G12" s="45"/>
      <c r="H12" s="45"/>
    </row>
    <row r="13" spans="1:11" ht="14.4" customHeight="1">
      <c r="A13" s="7" t="s">
        <v>96</v>
      </c>
      <c r="B13" s="7"/>
      <c r="C13" s="7"/>
      <c r="D13" s="7"/>
      <c r="E13" s="7"/>
      <c r="F13" s="7"/>
    </row>
    <row r="14" spans="1:11" ht="14.4" customHeight="1">
      <c r="A14" s="12" t="s">
        <v>102</v>
      </c>
      <c r="B14" s="9">
        <f>7977780370.95</f>
        <v>7977780370.9499998</v>
      </c>
      <c r="C14" s="9">
        <v>4455488.2699999996</v>
      </c>
      <c r="D14" s="13">
        <f>IF(B14=0,,C14/B14)</f>
        <v>5.5848720606850154E-4</v>
      </c>
      <c r="E14" s="9">
        <v>3150650.55</v>
      </c>
      <c r="F14" s="13">
        <f>IF(B14=0,,E14/B14)</f>
        <v>3.9492821355080975E-4</v>
      </c>
    </row>
    <row r="15" spans="1:11" ht="14.4" customHeight="1">
      <c r="A15" s="12" t="s">
        <v>103</v>
      </c>
      <c r="B15" s="9">
        <v>251140648.97999999</v>
      </c>
      <c r="C15" s="9">
        <v>0</v>
      </c>
      <c r="D15" s="13">
        <f>IF(B15=0, ,C15/B15)</f>
        <v>0</v>
      </c>
      <c r="E15" s="9">
        <v>0</v>
      </c>
      <c r="F15" s="13">
        <f>IF(B15=0, ,E15/B15)</f>
        <v>0</v>
      </c>
    </row>
    <row r="16" spans="1:11" ht="14.4" customHeight="1">
      <c r="A16" s="7" t="s">
        <v>97</v>
      </c>
      <c r="B16" s="7"/>
      <c r="C16" s="7"/>
      <c r="D16" s="14"/>
      <c r="E16" s="7"/>
      <c r="F16" s="14"/>
    </row>
    <row r="17" spans="1:6" ht="14.4" customHeight="1">
      <c r="A17" s="12" t="s">
        <v>102</v>
      </c>
      <c r="B17" s="9">
        <v>0</v>
      </c>
      <c r="C17" s="9">
        <v>0</v>
      </c>
      <c r="D17" s="13">
        <f>IF(B17=0, ,C17/B17)</f>
        <v>0</v>
      </c>
      <c r="E17" s="9">
        <v>0</v>
      </c>
      <c r="F17" s="13">
        <f>IF(B17=0, ,E17/B17)</f>
        <v>0</v>
      </c>
    </row>
    <row r="18" spans="1:6" ht="14.4" customHeight="1">
      <c r="A18" s="12" t="s">
        <v>103</v>
      </c>
      <c r="B18" s="9">
        <v>848579368.89996397</v>
      </c>
      <c r="C18" s="9">
        <v>0</v>
      </c>
      <c r="D18" s="13">
        <f>IF(B18=0, ,C18/B18)</f>
        <v>0</v>
      </c>
      <c r="E18" s="9">
        <v>0</v>
      </c>
      <c r="F18" s="13">
        <f>IF(B18=0, ,E18/B18)</f>
        <v>0</v>
      </c>
    </row>
    <row r="19" spans="1:6" ht="14.4" customHeight="1">
      <c r="A19" s="7" t="s">
        <v>98</v>
      </c>
      <c r="B19" s="7"/>
      <c r="C19" s="7"/>
      <c r="D19" s="14"/>
      <c r="E19" s="7"/>
      <c r="F19" s="14"/>
    </row>
    <row r="20" spans="1:6" ht="14.4" customHeight="1">
      <c r="A20" s="12" t="s">
        <v>102</v>
      </c>
      <c r="B20" s="9">
        <v>0</v>
      </c>
      <c r="C20" s="9">
        <v>0</v>
      </c>
      <c r="D20" s="13">
        <f>IF(B20=0, ,C20/B20)</f>
        <v>0</v>
      </c>
      <c r="E20" s="9">
        <v>0</v>
      </c>
      <c r="F20" s="13">
        <f>IF(B20=0, ,E20/B20)</f>
        <v>0</v>
      </c>
    </row>
    <row r="21" spans="1:6" ht="14.4" customHeight="1">
      <c r="A21" s="12" t="s">
        <v>103</v>
      </c>
      <c r="B21" s="9">
        <v>14132088.845819999</v>
      </c>
      <c r="C21" s="9">
        <v>0</v>
      </c>
      <c r="D21" s="13">
        <f>IF(B21=0, ,C21/B21)</f>
        <v>0</v>
      </c>
      <c r="E21" s="9">
        <v>0</v>
      </c>
      <c r="F21" s="13">
        <f>IF(B21=0, ,E21/B21)</f>
        <v>0</v>
      </c>
    </row>
    <row r="23" spans="1:6">
      <c r="B23" s="53"/>
    </row>
    <row r="24" spans="1:6">
      <c r="B24" s="52"/>
    </row>
    <row r="25" spans="1:6">
      <c r="B25" s="53"/>
    </row>
    <row r="26" spans="1:6">
      <c r="B26" s="30"/>
    </row>
  </sheetData>
  <sheetProtection password="DD7E" sheet="1" objects="1" scenarios="1"/>
  <mergeCells count="2">
    <mergeCell ref="A1:C1"/>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2022-12-22T14:02:27Z</dcterms:modified>
</cp:coreProperties>
</file>